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dsi-my.sharepoint.com/personal/maja_ceko_sibenik_hr/Documents/Dijeljeno/Projektne prijave/Program razvoja otoka 2021/Zlarin/PROVEDBA/Nabave/Nabava radova/1_Poziv na dostavu ponuda/troškovnici_za objavu/"/>
    </mc:Choice>
  </mc:AlternateContent>
  <xr:revisionPtr revIDLastSave="105" documentId="13_ncr:1_{EE880880-78D1-461F-9D2F-DEACFA4AC5C2}" xr6:coauthVersionLast="47" xr6:coauthVersionMax="47" xr10:uidLastSave="{5C929CA9-048D-46B6-949B-C2A1F44A8383}"/>
  <bookViews>
    <workbookView xWindow="-108" yWindow="-108" windowWidth="23256" windowHeight="12576" xr2:uid="{00000000-000D-0000-FFFF-FFFF00000000}"/>
  </bookViews>
  <sheets>
    <sheet name="strojarstvo" sheetId="25" r:id="rId1"/>
    <sheet name="Rekapitulacija" sheetId="26" r:id="rId2"/>
  </sheets>
  <definedNames>
    <definedName name="_xlnm.Print_Area" localSheetId="0">strojarstvo!$A$1:$F$84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3" i="25" l="1"/>
  <c r="C3" i="26" l="1"/>
  <c r="C4" i="26" s="1"/>
  <c r="F77" i="25"/>
  <c r="F79" i="25"/>
  <c r="F81" i="25"/>
  <c r="F70" i="25"/>
  <c r="F71" i="25"/>
  <c r="F73" i="25"/>
  <c r="F75" i="25"/>
  <c r="F53" i="25"/>
  <c r="F54" i="25"/>
  <c r="F56" i="25"/>
  <c r="F67" i="25"/>
  <c r="F50" i="25"/>
  <c r="F47" i="25"/>
  <c r="F48" i="25"/>
  <c r="F44" i="25"/>
  <c r="F32" i="25"/>
  <c r="F34" i="25"/>
  <c r="F36" i="25"/>
  <c r="F38" i="25"/>
  <c r="F40" i="25"/>
  <c r="F42" i="25"/>
  <c r="F30" i="25"/>
  <c r="F28" i="25"/>
  <c r="F25" i="25"/>
  <c r="C5" i="26" l="1"/>
</calcChain>
</file>

<file path=xl/sharedStrings.xml><?xml version="1.0" encoding="utf-8"?>
<sst xmlns="http://schemas.openxmlformats.org/spreadsheetml/2006/main" count="107" uniqueCount="87">
  <si>
    <t>1.</t>
  </si>
  <si>
    <t>Strojarske instalacije:</t>
  </si>
  <si>
    <t>RB.</t>
  </si>
  <si>
    <t>kom</t>
  </si>
  <si>
    <t>2.</t>
  </si>
  <si>
    <t>3.</t>
  </si>
  <si>
    <t>4.</t>
  </si>
  <si>
    <t>Ø32</t>
  </si>
  <si>
    <t>kpl</t>
  </si>
  <si>
    <t>5.</t>
  </si>
  <si>
    <t>- Energetska učinkovitost u grijanju: klasa A</t>
  </si>
  <si>
    <t>- Energetska učinkovitost u hlađenju: klasa A</t>
  </si>
  <si>
    <t>Uključivo:</t>
  </si>
  <si>
    <t>- Maximalna potrošnja u modu hlađenja (W): 670</t>
  </si>
  <si>
    <t>- Maximalna potrošnja u modu grijanja (W): 720</t>
  </si>
  <si>
    <t>- Promjer rupa u zidu (mm): 162</t>
  </si>
  <si>
    <t>- Zvučni pritisak min/max dB/A: 33-41</t>
  </si>
  <si>
    <t>- Freon: R410a</t>
  </si>
  <si>
    <t>- Raspon rada u režimu Hlađenja(C): (-10 C) - (43 C)</t>
  </si>
  <si>
    <t>- Masa: 40 kg</t>
  </si>
  <si>
    <t>- Raspon rada u režimu Grijanja (C): (-15 C)- (43 C)</t>
  </si>
  <si>
    <t>- Bežični daljinski upravljač</t>
  </si>
  <si>
    <t>- Pribor za ugradnju</t>
  </si>
  <si>
    <t>m2</t>
  </si>
  <si>
    <t>promjer 160 mm</t>
  </si>
  <si>
    <t>promjer 100 mm</t>
  </si>
  <si>
    <t>Tehničke karakteristike:</t>
  </si>
  <si>
    <t>V (m³/h) = 50</t>
  </si>
  <si>
    <t>Hext (Pa) = 35</t>
  </si>
  <si>
    <t>P (W) = 5</t>
  </si>
  <si>
    <t>~1/230 V/50 Hz; Imax= 0,04 A; IPX4</t>
  </si>
  <si>
    <t>m= 0,57 kg</t>
  </si>
  <si>
    <t>Nivo zvučnog tlaka (1,5m): 32 dB(A)</t>
  </si>
  <si>
    <t>Priključak: 100 mm</t>
  </si>
  <si>
    <t>Φ 110</t>
  </si>
  <si>
    <t>Φ 165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</si>
  <si>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</si>
  <si>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</si>
  <si>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</si>
  <si>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</si>
  <si>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</si>
  <si>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</si>
  <si>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</si>
  <si>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</si>
  <si>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</si>
  <si>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</si>
  <si>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</si>
  <si>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</si>
  <si>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</si>
  <si>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</si>
  <si>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</si>
  <si>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</si>
  <si>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 xml:space="preserve"> Ø100</t>
  </si>
  <si>
    <t xml:space="preserve"> Ø160</t>
  </si>
  <si>
    <t>Dobava i ugradnja:</t>
  </si>
  <si>
    <t>m1</t>
  </si>
  <si>
    <t>Dobava, dostava i polaganje: Napojni kabeli PPOO 3x1,5 mm. Obračun po m1.</t>
  </si>
  <si>
    <t>Spojni, brtveni i potrošni materijal za montažu navedene opreme,  što su zidne čahure, vijci, matice, spojnice, plin kisik, elektrode i sl. Obračun po kompl.</t>
  </si>
  <si>
    <t>Montaža navedene opreme do stanja pune funkcionalnosti uključujući ispitivanja prema Programu kontrole i osiguranja kvalitete, hladnu i toplu probu, balansiranje sustava, mjerenje i dokazivanje parametara. Obračun po kompl.</t>
  </si>
  <si>
    <t>Sitni potrošni, spojni, montažni materijal.  Obračun po kompl.</t>
  </si>
  <si>
    <t>Dobava, dostava, montaža i spajanje odsisnog centrifugalnog kupaonskog ventilatora s nepovratnom zaklopkom i timer-om sa zateznim vremenom 1-30 min.
U cijeni sav ovjesni, pričvrsni i montažni materijal potreban za montažu, te sav potreban montažni, brtveni, ovjesni materijal, kabeli za napajanje, uputnik, puštanje u rad. Ventilator ugradbeni stropni. Obračun po kompl.</t>
  </si>
  <si>
    <t>Pripremno - završni radovi na gradilištu, uključivo čišćenje i uređenje gradilišta. Obračun po kompl.</t>
  </si>
  <si>
    <t>Troškovi ovlaštenih servisera radi ostvarivanja garancijskih prava na ugrađenu opremu. Obračun po kompl.</t>
  </si>
  <si>
    <t>Obuka krajnjeg korisnika,  izdavanje potrebnih uputa za korištenje. Obračun po kompl.</t>
  </si>
  <si>
    <t>Izrada projektne dokumentacije - projekti izvedenog stanja instalacije  i tehnička dokumentacija za  tehnički pregled i primopredaju (svi potrebni atesti i zapisnici). Obračun po kompl.</t>
  </si>
  <si>
    <t>Pribavljanje potrebnih suglasnosti, atesta i uvjerenja nadležnih organa u svrhu dobivanja uporabne dozvole instalacije. Obračun po kompl.</t>
  </si>
  <si>
    <t>Dobava, dostava i montaža klimatizacijskog uređaja bez vanjske jedinice, namjenjen za unutarnju montažu - zaštićen od vremenskih utjecaja, s ugrađenim kompresorom, zrakom hlađenim kondenzatorom i svim potrebnim elementima za zaštitu i kontrolu. Obračun po kom. Tehničke značajke:</t>
  </si>
  <si>
    <t>Dobava, dostava i postavljanje izolacije za cjevovod kondenzata.
Ekstrudirana cijev kojoj su unutarnja i vanjska stijenka presvučene čvrstom folijom koja omogućuje jednostavno navlačenje na cijev i pruža dodatnu zaštitu.
za PVC DN32 - 35/4 d=4 mm. Obračun po m1.</t>
  </si>
  <si>
    <t>Dobava, dostava i montaža: Ovjesi, oslonci i ostali pričvrsni materijal za ugradnju i postavljanje specificirane opreme (nosači iz kutnog čeličnog profila, limene perforirane trake, obujmice, navojne šipke, kutnici…). Izrađuju se prilikom montaže, uz primjenu antikorozivne zaštite. Obračun po kompl.</t>
  </si>
  <si>
    <t>Dobava, dostava i montaža: Okrugli («spiro») ventilacijski kanali od pocinčanog čeličnog lima – izrada po DIN 24147 (klasa 1,4 po DIN 24194 ili EUROVENT 2,2 ili jednakovrijedno _________________________) uključivo sa fazonskom komadima (lukovi,prijelazni komadi i redukcije i dr.) Sve sa spojnim, brtvenim i montažnim materijalom. Obračun po m1.</t>
  </si>
  <si>
    <t>Dobava, dostava i ugradnja - ugradbeni sifon za klima uređaje. Sifonski umetak je moguće vaditi što omogućava jednostavno održavanje. Mogućnost priključka za cijevi od 20 - 32 mm. Kraćenjem podesiva građevinska zaštita. Minimalna ugradna dubina je 60 mm. Obračun po kom.</t>
  </si>
  <si>
    <t>Dobava, dostava i polaganje kabela za međuožičenje strojarske opreme u prethodno postavljene kabelske police ili instalacijske cijevi. Signalni kabel LiYCY 2x1,5 komunikacijska linija F1, F2. Stavka uključuje spajanje unutarnjih jedinica i zidnih daljinskih upravljača. Obračun po m1.</t>
  </si>
  <si>
    <t>Štemanje zidova, probijanje rupa kroz kamene zidove, izrada vodonepropusnog spoja. Obračun po kompl.</t>
  </si>
  <si>
    <t>Dobava, dostava i montaža: Fiksna protukišna žaluzina od eloksiranog aluminija s mrežicom za zaštitu od ulaska kukaca. Nabava, ugradnja protukišne rešetke na izlaz kanala ventilacije na pročelje zgrade. Sve komplet sa spojnim, montažnim i brtvenim materijalom. Protukišna žaluzina sa fiksnim lamelama od eloksiranog aluminija namijenjena za dovod i odvod zraka, opremljena protuinsektnom mrežicom od inoxa, veličine oka 1,8x1,8 mm i cilindričnom prirubnicom sa držačima za lakšu montažu na otvor kanala. Dimenzije promjera 120 mm. Obračun po kom izvedenih svih navedenih radova i materijala.</t>
  </si>
  <si>
    <t>Dobava, dostava i ugradnja u vrata prestrujne rešetke koja se sastoji iz okvira, protuokvira i lamela. Materijal: eloksirani aluminij. Jedan red horizontalnih, nepomičnih, neprozirnih lamela. Debljinu uskladiti s debljinom vrata., plastificirano RAL bijelo. Dimenzija 450 x 250 mm. Obračun po kom izvedenih svih radova i materijala.</t>
  </si>
  <si>
    <r>
      <t>- Nominalni kapacitet hlađenja: Q</t>
    </r>
    <r>
      <rPr>
        <vertAlign val="subscript"/>
        <sz val="10"/>
        <rFont val="Arial"/>
        <family val="2"/>
        <charset val="238"/>
      </rPr>
      <t>hl</t>
    </r>
    <r>
      <rPr>
        <sz val="10"/>
        <rFont val="Arial"/>
        <family val="2"/>
        <charset val="238"/>
      </rPr>
      <t xml:space="preserve"> = min. 2,3 kW </t>
    </r>
  </si>
  <si>
    <r>
      <t>- Nominalni kapacitet grijanja:   Q</t>
    </r>
    <r>
      <rPr>
        <vertAlign val="subscript"/>
        <sz val="10"/>
        <rFont val="Arial"/>
        <family val="2"/>
        <charset val="238"/>
      </rPr>
      <t>gr</t>
    </r>
    <r>
      <rPr>
        <sz val="10"/>
        <rFont val="Arial"/>
        <family val="2"/>
        <charset val="238"/>
      </rPr>
      <t xml:space="preserve"> = min. 2,3 kW </t>
    </r>
  </si>
  <si>
    <t>Jedinična cijena</t>
  </si>
  <si>
    <t>Ukupno</t>
  </si>
  <si>
    <t>Količina</t>
  </si>
  <si>
    <t>Jedinica mjere</t>
  </si>
  <si>
    <t>UKUPNO:</t>
  </si>
  <si>
    <t>STROJARSKI RADOVI UKUPNO:</t>
  </si>
  <si>
    <t>PDV (25%):</t>
  </si>
  <si>
    <t>UKUPNO S PDV-om:</t>
  </si>
  <si>
    <t>Dobava, dostava i ugradnja PP-R, PVC ili druge plastične krute ili fleksibilne cijevi za odvod kondenzata Ø25 uključujući sav sitni materija, spojne komade.
Napomena: cijevi se vode u gipskartonskoj oblozi zida. Stavka se odnosi na kondenzat od klima jedinice. Obračun po m1.</t>
  </si>
  <si>
    <t>Dobava, dostava i postavljanje: Toplinska izolacija kanala negorivom izolacijom s parnom branom kvalitete prema HRN DIN 4102 - dio 1/klasifikacija B1 (N.N. broj 69/97) ili jednakovrijedno________________________________. Materijal izolacije mora imati parnu branu i slijedeće termodinamičke karakteristike: toplinska vodljivost pri 0ºC: λ 0˚C ≤ 0.033 W/(m·K), faktor otpora difuziji vodene pare: μ ≥ 10,000, upijanje vode difuzijom maksimalno 0,27% u odnosu na volumen i temperaturno područje primjene: 50 ºC - 105 ºC. Materijal izolacije je debljine 13 mm za obrađeni uzduh, odnosno 19 mm za svježi uzduh. Stavka uključuje potrebnu količinu ljepila te završne originalne trake  za spojeve- izolacijske ploče. Obračun po m2.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</si>
</sst>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General_)"/>
    <numFmt numFmtId="166" formatCode="_-&quot;€&quot;\ * #,##0.00_-;_-&quot;€&quot;\ * #,##0.00\-;_-&quot;€&quot;\ * &quot;-&quot;??_-;_-@_-"/>
    <numFmt numFmtId="167" formatCode="_-* #.##0.00\ _k_n_-;\-* #.##0.00\ _k_n_-;_-* &quot;-&quot;??\ _k_n_-;_-@_-"/>
    <numFmt numFmtId="168" formatCode="#,##0.00\ [$kn-41A]"/>
  </numFmts>
  <fonts count="2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Helv"/>
    </font>
    <font>
      <vertAlign val="subscript"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Helv"/>
      <charset val="238"/>
    </font>
    <font>
      <sz val="10"/>
      <color indexed="64"/>
      <name val="Arial"/>
      <family val="2"/>
    </font>
    <font>
      <sz val="10"/>
      <name val="MS Sans Serif"/>
      <family val="2"/>
      <charset val="238"/>
    </font>
    <font>
      <sz val="9"/>
      <name val="Tahoma"/>
      <family val="2"/>
      <charset val="238"/>
    </font>
    <font>
      <sz val="11"/>
      <name val="Arial"/>
      <family val="1"/>
    </font>
    <font>
      <sz val="12"/>
      <name val="Times New Roman"/>
      <family val="1"/>
      <charset val="238"/>
    </font>
    <font>
      <sz val="12"/>
      <color theme="1"/>
      <name val="Calibri"/>
      <family val="2"/>
      <scheme val="minor"/>
    </font>
    <font>
      <sz val="12"/>
      <name val="Times"/>
      <family val="1"/>
      <charset val="238"/>
    </font>
    <font>
      <u/>
      <sz val="12"/>
      <color theme="10"/>
      <name val="Times"/>
      <family val="1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2"/>
      <name val="Arial CE"/>
      <charset val="238"/>
    </font>
    <font>
      <sz val="10"/>
      <name val="Calibri"/>
      <family val="2"/>
      <charset val="238"/>
    </font>
    <font>
      <b/>
      <sz val="10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64">
    <xf numFmtId="0" fontId="0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8" fillId="0" borderId="0"/>
    <xf numFmtId="0" fontId="9" fillId="0" borderId="0"/>
    <xf numFmtId="0" fontId="10" fillId="0" borderId="0">
      <alignment horizontal="justify" vertical="top" wrapText="1"/>
    </xf>
    <xf numFmtId="0" fontId="1" fillId="0" borderId="0"/>
    <xf numFmtId="0" fontId="3" fillId="0" borderId="0"/>
    <xf numFmtId="0" fontId="3" fillId="0" borderId="0"/>
    <xf numFmtId="0" fontId="11" fillId="0" borderId="0"/>
    <xf numFmtId="164" fontId="2" fillId="0" borderId="0" applyFill="0" applyBorder="0" applyAlignment="0" applyProtection="0"/>
    <xf numFmtId="0" fontId="3" fillId="0" borderId="0">
      <alignment horizontal="justify" vertical="top" wrapText="1"/>
    </xf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166" fontId="13" fillId="0" borderId="0" applyFon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16" fillId="0" borderId="0"/>
    <xf numFmtId="0" fontId="1" fillId="0" borderId="0"/>
    <xf numFmtId="0" fontId="3" fillId="0" borderId="0"/>
    <xf numFmtId="0" fontId="1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16" fillId="0" borderId="0"/>
    <xf numFmtId="0" fontId="9" fillId="0" borderId="0"/>
    <xf numFmtId="0" fontId="18" fillId="0" borderId="0"/>
  </cellStyleXfs>
  <cellXfs count="41">
    <xf numFmtId="0" fontId="0" fillId="0" borderId="0" xfId="0"/>
    <xf numFmtId="168" fontId="0" fillId="0" borderId="0" xfId="0" applyNumberFormat="1" applyFill="1" applyBorder="1" applyAlignment="1">
      <alignment vertical="top"/>
    </xf>
    <xf numFmtId="0" fontId="0" fillId="0" borderId="0" xfId="0" applyFill="1" applyBorder="1"/>
    <xf numFmtId="49" fontId="3" fillId="0" borderId="0" xfId="0" quotePrefix="1" applyNumberFormat="1" applyFont="1" applyFill="1"/>
    <xf numFmtId="0" fontId="6" fillId="0" borderId="0" xfId="0" applyFont="1" applyFill="1" applyBorder="1"/>
    <xf numFmtId="168" fontId="0" fillId="0" borderId="0" xfId="0" applyNumberFormat="1" applyFill="1" applyBorder="1"/>
    <xf numFmtId="0" fontId="6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2" fontId="3" fillId="0" borderId="0" xfId="0" applyNumberFormat="1" applyFont="1" applyFill="1" applyAlignment="1">
      <alignment vertical="top" wrapText="1"/>
    </xf>
    <xf numFmtId="0" fontId="4" fillId="0" borderId="0" xfId="0" applyFont="1" applyFill="1" applyBorder="1"/>
    <xf numFmtId="0" fontId="7" fillId="0" borderId="0" xfId="0" applyFont="1" applyFill="1" applyBorder="1"/>
    <xf numFmtId="165" fontId="6" fillId="0" borderId="0" xfId="0" applyNumberFormat="1" applyFont="1" applyFill="1" applyBorder="1" applyAlignment="1">
      <alignment horizontal="center" vertical="top" wrapText="1"/>
    </xf>
    <xf numFmtId="0" fontId="4" fillId="0" borderId="0" xfId="2" applyFont="1" applyFill="1" applyBorder="1"/>
    <xf numFmtId="49" fontId="3" fillId="0" borderId="0" xfId="2" applyNumberFormat="1" applyFont="1" applyFill="1" applyAlignment="1">
      <alignment wrapText="1"/>
    </xf>
    <xf numFmtId="49" fontId="6" fillId="0" borderId="0" xfId="0" applyNumberFormat="1" applyFont="1" applyFill="1" applyBorder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 vertical="top" wrapText="1"/>
    </xf>
    <xf numFmtId="0" fontId="6" fillId="0" borderId="1" xfId="0" applyFont="1" applyFill="1" applyBorder="1"/>
    <xf numFmtId="0" fontId="0" fillId="0" borderId="1" xfId="0" applyFill="1" applyBorder="1"/>
    <xf numFmtId="168" fontId="0" fillId="0" borderId="1" xfId="0" applyNumberFormat="1" applyFill="1" applyBorder="1"/>
    <xf numFmtId="0" fontId="17" fillId="0" borderId="0" xfId="0" applyFont="1" applyFill="1" applyAlignment="1" applyProtection="1">
      <alignment horizontal="justify" wrapText="1"/>
    </xf>
    <xf numFmtId="0" fontId="3" fillId="0" borderId="0" xfId="62" applyNumberFormat="1" applyFont="1" applyFill="1" applyAlignment="1">
      <alignment horizontal="center"/>
    </xf>
    <xf numFmtId="0" fontId="3" fillId="0" borderId="0" xfId="0" applyFont="1" applyFill="1" applyBorder="1" applyAlignment="1">
      <alignment horizontal="justify" vertical="top" wrapText="1"/>
    </xf>
    <xf numFmtId="0" fontId="3" fillId="0" borderId="0" xfId="0" applyFont="1" applyFill="1" applyBorder="1" applyAlignment="1">
      <alignment horizontal="left" wrapText="1"/>
    </xf>
    <xf numFmtId="4" fontId="3" fillId="0" borderId="0" xfId="63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justify" vertical="top" wrapText="1"/>
    </xf>
    <xf numFmtId="0" fontId="3" fillId="0" borderId="0" xfId="62" applyNumberFormat="1" applyFont="1" applyFill="1" applyAlignment="1">
      <alignment horizontal="right"/>
    </xf>
    <xf numFmtId="49" fontId="2" fillId="0" borderId="0" xfId="1" quotePrefix="1" applyNumberFormat="1" applyFont="1" applyFill="1" applyAlignment="1">
      <alignment horizontal="justify" vertical="top"/>
    </xf>
    <xf numFmtId="49" fontId="3" fillId="0" borderId="0" xfId="2" applyNumberFormat="1" applyFont="1" applyFill="1" applyAlignment="1">
      <alignment vertical="top" wrapText="1"/>
    </xf>
    <xf numFmtId="0" fontId="20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44" fontId="0" fillId="0" borderId="0" xfId="0" applyNumberFormat="1" applyFill="1" applyBorder="1"/>
    <xf numFmtId="168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Alignment="1">
      <alignment wrapText="1"/>
    </xf>
    <xf numFmtId="44" fontId="0" fillId="0" borderId="0" xfId="0" applyNumberFormat="1" applyAlignment="1">
      <alignment wrapText="1"/>
    </xf>
    <xf numFmtId="0" fontId="6" fillId="0" borderId="0" xfId="0" applyFont="1"/>
    <xf numFmtId="44" fontId="0" fillId="0" borderId="0" xfId="0" applyNumberFormat="1"/>
  </cellXfs>
  <cellStyles count="64">
    <cellStyle name="Comma 2" xfId="12" xr:uid="{00000000-0005-0000-0000-000000000000}"/>
    <cellStyle name="Comma 2 2" xfId="57" xr:uid="{00000000-0005-0000-0000-000001000000}"/>
    <cellStyle name="Comma 2 6" xfId="58" xr:uid="{00000000-0005-0000-0000-000002000000}"/>
    <cellStyle name="Hyperlink 4" xfId="47" xr:uid="{00000000-0005-0000-0000-000003000000}"/>
    <cellStyle name="merge" xfId="13" xr:uid="{00000000-0005-0000-0000-000004000000}"/>
    <cellStyle name="Normal 10" xfId="9" xr:uid="{00000000-0005-0000-0000-000005000000}"/>
    <cellStyle name="Normal 10 10" xfId="50" xr:uid="{00000000-0005-0000-0000-000006000000}"/>
    <cellStyle name="Normal 10 107" xfId="62" xr:uid="{00000000-0005-0000-0000-000007000000}"/>
    <cellStyle name="Normal 10 2" xfId="55" xr:uid="{00000000-0005-0000-0000-000008000000}"/>
    <cellStyle name="Normal 11 3" xfId="54" xr:uid="{00000000-0005-0000-0000-000009000000}"/>
    <cellStyle name="Normal 14" xfId="7" xr:uid="{00000000-0005-0000-0000-00000A000000}"/>
    <cellStyle name="Normal 14 2" xfId="14" xr:uid="{00000000-0005-0000-0000-00000B000000}"/>
    <cellStyle name="Normal 2" xfId="5" xr:uid="{00000000-0005-0000-0000-00000C000000}"/>
    <cellStyle name="Normal 2 2" xfId="16" xr:uid="{00000000-0005-0000-0000-00000D000000}"/>
    <cellStyle name="Normal 2 2 2" xfId="48" xr:uid="{00000000-0005-0000-0000-00000E000000}"/>
    <cellStyle name="Normal 2 2 2 2" xfId="46" xr:uid="{00000000-0005-0000-0000-00000F000000}"/>
    <cellStyle name="Normal 2 2 3 2" xfId="59" xr:uid="{00000000-0005-0000-0000-000010000000}"/>
    <cellStyle name="Normal 2 3" xfId="17" xr:uid="{00000000-0005-0000-0000-000011000000}"/>
    <cellStyle name="Normal 2 4" xfId="15" xr:uid="{00000000-0005-0000-0000-000012000000}"/>
    <cellStyle name="Normal 20" xfId="8" xr:uid="{00000000-0005-0000-0000-000013000000}"/>
    <cellStyle name="Normal 20 2" xfId="44" xr:uid="{00000000-0005-0000-0000-000014000000}"/>
    <cellStyle name="Normal 22" xfId="53" xr:uid="{00000000-0005-0000-0000-000015000000}"/>
    <cellStyle name="Normal 3" xfId="19" xr:uid="{00000000-0005-0000-0000-000016000000}"/>
    <cellStyle name="Normal 4 23" xfId="34" xr:uid="{00000000-0005-0000-0000-000017000000}"/>
    <cellStyle name="Normal 49" xfId="20" xr:uid="{00000000-0005-0000-0000-000018000000}"/>
    <cellStyle name="Normal 5" xfId="49" xr:uid="{00000000-0005-0000-0000-000019000000}"/>
    <cellStyle name="Normal 50" xfId="21" xr:uid="{00000000-0005-0000-0000-00001A000000}"/>
    <cellStyle name="Normal 51" xfId="22" xr:uid="{00000000-0005-0000-0000-00001B000000}"/>
    <cellStyle name="Normal 52" xfId="23" xr:uid="{00000000-0005-0000-0000-00001C000000}"/>
    <cellStyle name="Normal 53" xfId="24" xr:uid="{00000000-0005-0000-0000-00001D000000}"/>
    <cellStyle name="Normal 54" xfId="25" xr:uid="{00000000-0005-0000-0000-00001E000000}"/>
    <cellStyle name="Normal 55" xfId="26" xr:uid="{00000000-0005-0000-0000-00001F000000}"/>
    <cellStyle name="Normal 56" xfId="27" xr:uid="{00000000-0005-0000-0000-000020000000}"/>
    <cellStyle name="Normal 57" xfId="28" xr:uid="{00000000-0005-0000-0000-000021000000}"/>
    <cellStyle name="Normal 59" xfId="29" xr:uid="{00000000-0005-0000-0000-000022000000}"/>
    <cellStyle name="Normal 60" xfId="30" xr:uid="{00000000-0005-0000-0000-000023000000}"/>
    <cellStyle name="Normal 61" xfId="31" xr:uid="{00000000-0005-0000-0000-000024000000}"/>
    <cellStyle name="Normal 62" xfId="32" xr:uid="{00000000-0005-0000-0000-000025000000}"/>
    <cellStyle name="Normal 67" xfId="33" xr:uid="{00000000-0005-0000-0000-000026000000}"/>
    <cellStyle name="Normal 7" xfId="11" xr:uid="{00000000-0005-0000-0000-000027000000}"/>
    <cellStyle name="Normal 70" xfId="35" xr:uid="{00000000-0005-0000-0000-000028000000}"/>
    <cellStyle name="Normal 71" xfId="36" xr:uid="{00000000-0005-0000-0000-000029000000}"/>
    <cellStyle name="Normal 72" xfId="37" xr:uid="{00000000-0005-0000-0000-00002A000000}"/>
    <cellStyle name="Normal 73" xfId="38" xr:uid="{00000000-0005-0000-0000-00002B000000}"/>
    <cellStyle name="Normal 74" xfId="39" xr:uid="{00000000-0005-0000-0000-00002C000000}"/>
    <cellStyle name="Normal 75" xfId="40" xr:uid="{00000000-0005-0000-0000-00002D000000}"/>
    <cellStyle name="Normal 76" xfId="41" xr:uid="{00000000-0005-0000-0000-00002E000000}"/>
    <cellStyle name="Normal 77" xfId="42" xr:uid="{00000000-0005-0000-0000-00002F000000}"/>
    <cellStyle name="Normal 78" xfId="43" xr:uid="{00000000-0005-0000-0000-000030000000}"/>
    <cellStyle name="Normal 89" xfId="6" xr:uid="{00000000-0005-0000-0000-000031000000}"/>
    <cellStyle name="Normal_HR7-Z214" xfId="63" xr:uid="{00000000-0005-0000-0000-000032000000}"/>
    <cellStyle name="Normal_TROSKOVNIK-revizija2" xfId="1" xr:uid="{00000000-0005-0000-0000-000033000000}"/>
    <cellStyle name="Normalno" xfId="0" builtinId="0"/>
    <cellStyle name="Normalno 2" xfId="2" xr:uid="{00000000-0005-0000-0000-000035000000}"/>
    <cellStyle name="Normalno 2 2" xfId="56" xr:uid="{00000000-0005-0000-0000-000036000000}"/>
    <cellStyle name="Normalno 2 3" xfId="51" xr:uid="{00000000-0005-0000-0000-000037000000}"/>
    <cellStyle name="Normalno 2 4" xfId="4" xr:uid="{00000000-0005-0000-0000-000038000000}"/>
    <cellStyle name="Obično 2" xfId="10" xr:uid="{00000000-0005-0000-0000-000039000000}"/>
    <cellStyle name="Obično 3" xfId="60" xr:uid="{00000000-0005-0000-0000-00003A000000}"/>
    <cellStyle name="Obično 7" xfId="61" xr:uid="{00000000-0005-0000-0000-00003B000000}"/>
    <cellStyle name="Stil 1" xfId="3" xr:uid="{00000000-0005-0000-0000-00003C000000}"/>
    <cellStyle name="Style 1" xfId="18" xr:uid="{00000000-0005-0000-0000-00003D000000}"/>
    <cellStyle name="Valuta 2 2" xfId="45" xr:uid="{00000000-0005-0000-0000-00003E000000}"/>
    <cellStyle name="Zarez 2" xfId="52" xr:uid="{00000000-0005-0000-0000-00003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G89"/>
  <sheetViews>
    <sheetView tabSelected="1" view="pageBreakPreview" zoomScaleNormal="130" zoomScaleSheetLayoutView="100" workbookViewId="0">
      <selection activeCell="B61" sqref="B61"/>
    </sheetView>
  </sheetViews>
  <sheetFormatPr defaultColWidth="9.109375" defaultRowHeight="13.2" x14ac:dyDescent="0.25"/>
  <cols>
    <col min="1" max="1" width="4.33203125" style="4" customWidth="1"/>
    <col min="2" max="2" width="47.6640625" style="2" customWidth="1"/>
    <col min="3" max="3" width="10.5546875" style="2" customWidth="1"/>
    <col min="4" max="5" width="10.33203125" style="2" customWidth="1"/>
    <col min="6" max="6" width="17.88671875" style="5" customWidth="1"/>
    <col min="7" max="7" width="13.6640625" style="5" customWidth="1"/>
    <col min="8" max="8" width="65.5546875" style="2" customWidth="1"/>
    <col min="9" max="9" width="66" style="2" customWidth="1"/>
    <col min="10" max="10" width="67.33203125" style="2" customWidth="1"/>
    <col min="11" max="16384" width="9.109375" style="2"/>
  </cols>
  <sheetData>
    <row r="4" spans="1:7" x14ac:dyDescent="0.25">
      <c r="B4" s="31"/>
    </row>
    <row r="6" spans="1:7" x14ac:dyDescent="0.25">
      <c r="B6" s="2" t="s">
        <v>1</v>
      </c>
    </row>
    <row r="7" spans="1:7" s="7" customFormat="1" ht="42.6" customHeight="1" x14ac:dyDescent="0.25">
      <c r="A7" s="6" t="s">
        <v>2</v>
      </c>
      <c r="C7" s="32" t="s">
        <v>80</v>
      </c>
      <c r="D7" s="35" t="s">
        <v>79</v>
      </c>
      <c r="E7" s="32" t="s">
        <v>77</v>
      </c>
      <c r="F7" s="34" t="s">
        <v>78</v>
      </c>
      <c r="G7" s="1"/>
    </row>
    <row r="8" spans="1:7" ht="79.5" customHeight="1" x14ac:dyDescent="0.25">
      <c r="A8" s="8" t="s">
        <v>0</v>
      </c>
      <c r="B8" s="9" t="s">
        <v>66</v>
      </c>
      <c r="C8" s="10"/>
    </row>
    <row r="9" spans="1:7" x14ac:dyDescent="0.25">
      <c r="A9" s="11"/>
      <c r="B9" s="9"/>
      <c r="C9" s="10"/>
    </row>
    <row r="10" spans="1:7" x14ac:dyDescent="0.25">
      <c r="A10" s="11"/>
      <c r="B10" s="3" t="s">
        <v>54</v>
      </c>
      <c r="C10" s="10"/>
    </row>
    <row r="11" spans="1:7" ht="15.6" x14ac:dyDescent="0.35">
      <c r="A11" s="11"/>
      <c r="B11" s="3" t="s">
        <v>75</v>
      </c>
      <c r="C11" s="10"/>
    </row>
    <row r="12" spans="1:7" ht="15.6" x14ac:dyDescent="0.35">
      <c r="A12" s="11"/>
      <c r="B12" s="3" t="s">
        <v>76</v>
      </c>
      <c r="C12" s="10"/>
    </row>
    <row r="13" spans="1:7" x14ac:dyDescent="0.25">
      <c r="A13" s="11"/>
      <c r="B13" s="3" t="s">
        <v>11</v>
      </c>
      <c r="C13" s="10"/>
    </row>
    <row r="14" spans="1:7" x14ac:dyDescent="0.25">
      <c r="A14" s="11"/>
      <c r="B14" s="3" t="s">
        <v>10</v>
      </c>
      <c r="C14" s="10"/>
    </row>
    <row r="15" spans="1:7" x14ac:dyDescent="0.25">
      <c r="A15" s="12"/>
      <c r="B15" s="29" t="s">
        <v>13</v>
      </c>
    </row>
    <row r="16" spans="1:7" x14ac:dyDescent="0.25">
      <c r="B16" s="3" t="s">
        <v>14</v>
      </c>
    </row>
    <row r="17" spans="1:6" x14ac:dyDescent="0.25">
      <c r="A17" s="11"/>
      <c r="B17" s="3" t="s">
        <v>15</v>
      </c>
      <c r="C17" s="10"/>
    </row>
    <row r="18" spans="1:6" x14ac:dyDescent="0.25">
      <c r="A18" s="11"/>
      <c r="B18" s="3" t="s">
        <v>17</v>
      </c>
      <c r="C18" s="10"/>
    </row>
    <row r="19" spans="1:6" x14ac:dyDescent="0.25">
      <c r="A19" s="11"/>
      <c r="B19" s="3" t="s">
        <v>16</v>
      </c>
      <c r="C19" s="10"/>
    </row>
    <row r="20" spans="1:6" x14ac:dyDescent="0.25">
      <c r="A20" s="11"/>
      <c r="B20" s="3" t="s">
        <v>19</v>
      </c>
      <c r="C20" s="10"/>
    </row>
    <row r="21" spans="1:6" x14ac:dyDescent="0.25">
      <c r="A21" s="11"/>
      <c r="B21" s="3" t="s">
        <v>18</v>
      </c>
      <c r="C21" s="10"/>
    </row>
    <row r="22" spans="1:6" x14ac:dyDescent="0.25">
      <c r="A22" s="11"/>
      <c r="B22" s="3" t="s">
        <v>20</v>
      </c>
      <c r="C22" s="10"/>
    </row>
    <row r="23" spans="1:6" x14ac:dyDescent="0.25">
      <c r="A23" s="11"/>
      <c r="B23" s="3" t="s">
        <v>12</v>
      </c>
      <c r="C23" s="10"/>
    </row>
    <row r="24" spans="1:6" x14ac:dyDescent="0.25">
      <c r="A24" s="11"/>
      <c r="B24" s="3" t="s">
        <v>21</v>
      </c>
      <c r="C24" s="10"/>
    </row>
    <row r="25" spans="1:6" x14ac:dyDescent="0.25">
      <c r="B25" s="3" t="s">
        <v>22</v>
      </c>
      <c r="C25" s="10" t="s">
        <v>3</v>
      </c>
      <c r="D25" s="2">
        <v>1</v>
      </c>
      <c r="F25" s="33">
        <f>ROUND(D25*E25,2)</f>
        <v>0</v>
      </c>
    </row>
    <row r="26" spans="1:6" x14ac:dyDescent="0.25">
      <c r="A26" s="13"/>
      <c r="B26" s="14"/>
      <c r="C26" s="13"/>
      <c r="F26" s="33"/>
    </row>
    <row r="27" spans="1:6" ht="79.5" customHeight="1" x14ac:dyDescent="0.25">
      <c r="A27" s="8" t="s">
        <v>4</v>
      </c>
      <c r="B27" s="16" t="s">
        <v>85</v>
      </c>
      <c r="F27" s="33"/>
    </row>
    <row r="28" spans="1:6" x14ac:dyDescent="0.25">
      <c r="B28" s="17" t="s">
        <v>7</v>
      </c>
      <c r="C28" s="17" t="s">
        <v>55</v>
      </c>
      <c r="D28" s="2">
        <v>8</v>
      </c>
      <c r="F28" s="33">
        <f t="shared" ref="F28:F81" si="0">ROUND(D28*E28,2)</f>
        <v>0</v>
      </c>
    </row>
    <row r="29" spans="1:6" x14ac:dyDescent="0.25">
      <c r="B29" s="17"/>
      <c r="F29" s="33"/>
    </row>
    <row r="30" spans="1:6" ht="102.6" customHeight="1" x14ac:dyDescent="0.25">
      <c r="A30" s="8" t="s">
        <v>5</v>
      </c>
      <c r="B30" s="14" t="s">
        <v>67</v>
      </c>
      <c r="C30" s="17" t="s">
        <v>55</v>
      </c>
      <c r="D30" s="2">
        <v>8</v>
      </c>
      <c r="F30" s="33">
        <f t="shared" si="0"/>
        <v>0</v>
      </c>
    </row>
    <row r="31" spans="1:6" x14ac:dyDescent="0.25">
      <c r="B31" s="14"/>
      <c r="F31" s="33"/>
    </row>
    <row r="32" spans="1:6" ht="92.4" customHeight="1" x14ac:dyDescent="0.25">
      <c r="A32" s="8" t="s">
        <v>6</v>
      </c>
      <c r="B32" s="18" t="s">
        <v>70</v>
      </c>
      <c r="C32" s="17" t="s">
        <v>3</v>
      </c>
      <c r="D32" s="2">
        <v>1</v>
      </c>
      <c r="F32" s="33">
        <f t="shared" si="0"/>
        <v>0</v>
      </c>
    </row>
    <row r="33" spans="1:6" x14ac:dyDescent="0.25">
      <c r="A33" s="15"/>
      <c r="B33" s="18"/>
      <c r="C33" s="17"/>
      <c r="F33" s="33"/>
    </row>
    <row r="34" spans="1:6" ht="94.2" customHeight="1" x14ac:dyDescent="0.25">
      <c r="A34" s="8" t="s">
        <v>9</v>
      </c>
      <c r="B34" s="18" t="s">
        <v>71</v>
      </c>
      <c r="C34" s="17" t="s">
        <v>55</v>
      </c>
      <c r="D34" s="2">
        <v>5</v>
      </c>
      <c r="F34" s="33">
        <f t="shared" si="0"/>
        <v>0</v>
      </c>
    </row>
    <row r="35" spans="1:6" x14ac:dyDescent="0.25">
      <c r="A35" s="15"/>
      <c r="B35" s="18"/>
      <c r="C35" s="17"/>
      <c r="F35" s="33"/>
    </row>
    <row r="36" spans="1:6" ht="26.4" x14ac:dyDescent="0.25">
      <c r="A36" s="15" t="s">
        <v>36</v>
      </c>
      <c r="B36" s="18" t="s">
        <v>56</v>
      </c>
      <c r="C36" s="17" t="s">
        <v>55</v>
      </c>
      <c r="D36" s="2">
        <v>15</v>
      </c>
      <c r="F36" s="33">
        <f t="shared" si="0"/>
        <v>0</v>
      </c>
    </row>
    <row r="37" spans="1:6" x14ac:dyDescent="0.25">
      <c r="A37" s="15"/>
      <c r="B37" s="18"/>
      <c r="C37" s="17"/>
      <c r="F37" s="33"/>
    </row>
    <row r="38" spans="1:6" ht="96" customHeight="1" x14ac:dyDescent="0.25">
      <c r="A38" s="8" t="s">
        <v>37</v>
      </c>
      <c r="B38" s="18" t="s">
        <v>68</v>
      </c>
      <c r="C38" s="17" t="s">
        <v>8</v>
      </c>
      <c r="D38" s="2">
        <v>1</v>
      </c>
      <c r="F38" s="33">
        <f t="shared" si="0"/>
        <v>0</v>
      </c>
    </row>
    <row r="39" spans="1:6" x14ac:dyDescent="0.25">
      <c r="A39" s="15"/>
      <c r="B39" s="18"/>
      <c r="C39" s="17"/>
      <c r="F39" s="33"/>
    </row>
    <row r="40" spans="1:6" ht="55.95" customHeight="1" x14ac:dyDescent="0.25">
      <c r="A40" s="8" t="s">
        <v>38</v>
      </c>
      <c r="B40" s="18" t="s">
        <v>57</v>
      </c>
      <c r="C40" s="17" t="s">
        <v>8</v>
      </c>
      <c r="D40" s="2">
        <v>1</v>
      </c>
      <c r="F40" s="33">
        <f t="shared" si="0"/>
        <v>0</v>
      </c>
    </row>
    <row r="41" spans="1:6" x14ac:dyDescent="0.25">
      <c r="A41" s="8"/>
      <c r="B41" s="18"/>
      <c r="C41" s="17"/>
      <c r="F41" s="33"/>
    </row>
    <row r="42" spans="1:6" ht="78.599999999999994" customHeight="1" x14ac:dyDescent="0.25">
      <c r="A42" s="8" t="s">
        <v>39</v>
      </c>
      <c r="B42" s="18" t="s">
        <v>58</v>
      </c>
      <c r="C42" s="17" t="s">
        <v>8</v>
      </c>
      <c r="D42" s="2">
        <v>1</v>
      </c>
      <c r="F42" s="33">
        <f t="shared" si="0"/>
        <v>0</v>
      </c>
    </row>
    <row r="43" spans="1:6" x14ac:dyDescent="0.25">
      <c r="A43" s="8"/>
      <c r="B43" s="18"/>
      <c r="C43" s="17"/>
      <c r="F43" s="33"/>
    </row>
    <row r="44" spans="1:6" ht="36.6" customHeight="1" x14ac:dyDescent="0.25">
      <c r="A44" s="8" t="s">
        <v>40</v>
      </c>
      <c r="B44" s="16" t="s">
        <v>59</v>
      </c>
      <c r="C44" s="17" t="s">
        <v>8</v>
      </c>
      <c r="D44" s="2">
        <v>1</v>
      </c>
      <c r="F44" s="33">
        <f t="shared" si="0"/>
        <v>0</v>
      </c>
    </row>
    <row r="45" spans="1:6" x14ac:dyDescent="0.25">
      <c r="A45" s="8"/>
      <c r="B45" s="14"/>
      <c r="F45" s="33"/>
    </row>
    <row r="46" spans="1:6" ht="99.75" customHeight="1" x14ac:dyDescent="0.25">
      <c r="A46" s="8" t="s">
        <v>41</v>
      </c>
      <c r="B46" s="18" t="s">
        <v>69</v>
      </c>
      <c r="F46" s="33"/>
    </row>
    <row r="47" spans="1:6" x14ac:dyDescent="0.25">
      <c r="A47" s="8"/>
      <c r="B47" s="22" t="s">
        <v>52</v>
      </c>
      <c r="C47" s="17" t="s">
        <v>55</v>
      </c>
      <c r="D47" s="28">
        <v>6</v>
      </c>
      <c r="E47" s="28"/>
      <c r="F47" s="33">
        <f t="shared" si="0"/>
        <v>0</v>
      </c>
    </row>
    <row r="48" spans="1:6" x14ac:dyDescent="0.25">
      <c r="A48" s="8"/>
      <c r="B48" s="22" t="s">
        <v>53</v>
      </c>
      <c r="C48" s="17" t="s">
        <v>55</v>
      </c>
      <c r="D48" s="28">
        <v>5</v>
      </c>
      <c r="E48" s="28"/>
      <c r="F48" s="33">
        <f t="shared" si="0"/>
        <v>0</v>
      </c>
    </row>
    <row r="49" spans="1:6" x14ac:dyDescent="0.25">
      <c r="A49" s="8"/>
      <c r="B49" s="22"/>
      <c r="C49" s="17"/>
      <c r="D49" s="23"/>
      <c r="E49" s="23"/>
      <c r="F49" s="33"/>
    </row>
    <row r="50" spans="1:6" ht="192.75" customHeight="1" x14ac:dyDescent="0.25">
      <c r="A50" s="8" t="s">
        <v>42</v>
      </c>
      <c r="B50" s="30" t="s">
        <v>86</v>
      </c>
      <c r="C50" s="17" t="s">
        <v>23</v>
      </c>
      <c r="D50" s="2">
        <v>6</v>
      </c>
      <c r="F50" s="33">
        <f t="shared" si="0"/>
        <v>0</v>
      </c>
    </row>
    <row r="51" spans="1:6" ht="19.2" customHeight="1" x14ac:dyDescent="0.25">
      <c r="A51" s="8"/>
      <c r="B51" s="14"/>
      <c r="F51" s="33"/>
    </row>
    <row r="52" spans="1:6" ht="165" customHeight="1" x14ac:dyDescent="0.25">
      <c r="A52" s="8" t="s">
        <v>43</v>
      </c>
      <c r="B52" s="14" t="s">
        <v>73</v>
      </c>
      <c r="F52" s="33"/>
    </row>
    <row r="53" spans="1:6" x14ac:dyDescent="0.25">
      <c r="A53" s="8"/>
      <c r="B53" s="14" t="s">
        <v>24</v>
      </c>
      <c r="C53" s="17" t="s">
        <v>3</v>
      </c>
      <c r="D53" s="2">
        <v>2</v>
      </c>
      <c r="F53" s="33">
        <f t="shared" si="0"/>
        <v>0</v>
      </c>
    </row>
    <row r="54" spans="1:6" x14ac:dyDescent="0.25">
      <c r="A54" s="8"/>
      <c r="B54" s="14" t="s">
        <v>25</v>
      </c>
      <c r="C54" s="17" t="s">
        <v>3</v>
      </c>
      <c r="D54" s="2">
        <v>1</v>
      </c>
      <c r="F54" s="33">
        <f t="shared" si="0"/>
        <v>0</v>
      </c>
    </row>
    <row r="55" spans="1:6" x14ac:dyDescent="0.25">
      <c r="A55" s="8"/>
      <c r="B55" s="14"/>
      <c r="F55" s="33"/>
    </row>
    <row r="56" spans="1:6" ht="87" customHeight="1" x14ac:dyDescent="0.25">
      <c r="A56" s="8" t="s">
        <v>44</v>
      </c>
      <c r="B56" s="30" t="s">
        <v>74</v>
      </c>
      <c r="C56" s="17" t="s">
        <v>3</v>
      </c>
      <c r="D56" s="2">
        <v>2</v>
      </c>
      <c r="F56" s="33">
        <f t="shared" si="0"/>
        <v>0</v>
      </c>
    </row>
    <row r="57" spans="1:6" x14ac:dyDescent="0.25">
      <c r="A57" s="8"/>
      <c r="B57" s="14"/>
      <c r="F57" s="33"/>
    </row>
    <row r="58" spans="1:6" x14ac:dyDescent="0.25">
      <c r="A58" s="8"/>
      <c r="B58" s="14"/>
      <c r="F58" s="33"/>
    </row>
    <row r="59" spans="1:6" ht="98.25" customHeight="1" x14ac:dyDescent="0.25">
      <c r="A59" s="8" t="s">
        <v>45</v>
      </c>
      <c r="B59" s="24" t="s">
        <v>60</v>
      </c>
      <c r="C59" s="26"/>
      <c r="F59" s="33"/>
    </row>
    <row r="60" spans="1:6" x14ac:dyDescent="0.25">
      <c r="A60" s="8"/>
      <c r="B60" s="25" t="s">
        <v>26</v>
      </c>
      <c r="C60" s="26"/>
      <c r="F60" s="33"/>
    </row>
    <row r="61" spans="1:6" x14ac:dyDescent="0.25">
      <c r="A61" s="8"/>
      <c r="B61" s="25" t="s">
        <v>27</v>
      </c>
      <c r="C61" s="26"/>
      <c r="F61" s="33"/>
    </row>
    <row r="62" spans="1:6" x14ac:dyDescent="0.25">
      <c r="A62" s="8"/>
      <c r="B62" s="25" t="s">
        <v>28</v>
      </c>
      <c r="C62" s="26"/>
      <c r="F62" s="33"/>
    </row>
    <row r="63" spans="1:6" x14ac:dyDescent="0.25">
      <c r="A63" s="8"/>
      <c r="B63" s="25" t="s">
        <v>29</v>
      </c>
      <c r="C63" s="26"/>
      <c r="F63" s="33"/>
    </row>
    <row r="64" spans="1:6" x14ac:dyDescent="0.25">
      <c r="A64" s="8"/>
      <c r="B64" s="25" t="s">
        <v>30</v>
      </c>
      <c r="C64" s="26"/>
      <c r="F64" s="33"/>
    </row>
    <row r="65" spans="1:6" x14ac:dyDescent="0.25">
      <c r="A65" s="8"/>
      <c r="B65" s="25" t="s">
        <v>31</v>
      </c>
      <c r="C65" s="17"/>
      <c r="F65" s="33"/>
    </row>
    <row r="66" spans="1:6" x14ac:dyDescent="0.25">
      <c r="A66" s="8"/>
      <c r="B66" s="25" t="s">
        <v>32</v>
      </c>
      <c r="C66" s="17"/>
      <c r="F66" s="33"/>
    </row>
    <row r="67" spans="1:6" x14ac:dyDescent="0.25">
      <c r="A67" s="8"/>
      <c r="B67" s="25" t="s">
        <v>33</v>
      </c>
      <c r="C67" s="17" t="s">
        <v>8</v>
      </c>
      <c r="D67" s="2">
        <v>1</v>
      </c>
      <c r="F67" s="33">
        <f t="shared" si="0"/>
        <v>0</v>
      </c>
    </row>
    <row r="68" spans="1:6" x14ac:dyDescent="0.25">
      <c r="A68" s="8"/>
      <c r="B68" s="14"/>
      <c r="C68" s="17"/>
      <c r="F68" s="33"/>
    </row>
    <row r="69" spans="1:6" ht="30.75" customHeight="1" x14ac:dyDescent="0.25">
      <c r="A69" s="8" t="s">
        <v>46</v>
      </c>
      <c r="B69" s="24" t="s">
        <v>72</v>
      </c>
      <c r="C69" s="17"/>
      <c r="F69" s="33"/>
    </row>
    <row r="70" spans="1:6" ht="13.8" x14ac:dyDescent="0.25">
      <c r="A70" s="8"/>
      <c r="B70" s="27" t="s">
        <v>35</v>
      </c>
      <c r="C70" s="17" t="s">
        <v>3</v>
      </c>
      <c r="D70" s="2">
        <v>2</v>
      </c>
      <c r="F70" s="33">
        <f t="shared" si="0"/>
        <v>0</v>
      </c>
    </row>
    <row r="71" spans="1:6" ht="13.8" x14ac:dyDescent="0.25">
      <c r="A71" s="8"/>
      <c r="B71" s="27" t="s">
        <v>34</v>
      </c>
      <c r="C71" s="17" t="s">
        <v>3</v>
      </c>
      <c r="D71" s="2">
        <v>1</v>
      </c>
      <c r="F71" s="33">
        <f t="shared" si="0"/>
        <v>0</v>
      </c>
    </row>
    <row r="72" spans="1:6" x14ac:dyDescent="0.25">
      <c r="A72" s="8"/>
      <c r="B72" s="14"/>
      <c r="C72" s="17"/>
      <c r="F72" s="33"/>
    </row>
    <row r="73" spans="1:6" ht="30" customHeight="1" x14ac:dyDescent="0.25">
      <c r="A73" s="8" t="s">
        <v>47</v>
      </c>
      <c r="B73" s="18" t="s">
        <v>61</v>
      </c>
      <c r="C73" s="17" t="s">
        <v>8</v>
      </c>
      <c r="D73" s="2">
        <v>1</v>
      </c>
      <c r="F73" s="33">
        <f t="shared" si="0"/>
        <v>0</v>
      </c>
    </row>
    <row r="74" spans="1:6" x14ac:dyDescent="0.25">
      <c r="A74" s="8"/>
      <c r="B74" s="18"/>
      <c r="C74" s="17"/>
      <c r="F74" s="33"/>
    </row>
    <row r="75" spans="1:6" ht="48" customHeight="1" x14ac:dyDescent="0.25">
      <c r="A75" s="8" t="s">
        <v>48</v>
      </c>
      <c r="B75" s="18" t="s">
        <v>62</v>
      </c>
      <c r="C75" s="17" t="s">
        <v>8</v>
      </c>
      <c r="D75" s="2">
        <v>1</v>
      </c>
      <c r="F75" s="33">
        <f t="shared" si="0"/>
        <v>0</v>
      </c>
    </row>
    <row r="76" spans="1:6" x14ac:dyDescent="0.25">
      <c r="A76" s="8"/>
      <c r="B76" s="18"/>
      <c r="C76" s="17"/>
      <c r="F76" s="33"/>
    </row>
    <row r="77" spans="1:6" ht="36.6" customHeight="1" x14ac:dyDescent="0.25">
      <c r="A77" s="8" t="s">
        <v>49</v>
      </c>
      <c r="B77" s="18" t="s">
        <v>63</v>
      </c>
      <c r="C77" s="17" t="s">
        <v>8</v>
      </c>
      <c r="D77" s="2">
        <v>1</v>
      </c>
      <c r="F77" s="33">
        <f t="shared" si="0"/>
        <v>0</v>
      </c>
    </row>
    <row r="78" spans="1:6" x14ac:dyDescent="0.25">
      <c r="A78" s="8"/>
      <c r="B78" s="18"/>
      <c r="C78" s="17"/>
      <c r="F78" s="33"/>
    </row>
    <row r="79" spans="1:6" ht="53.25" customHeight="1" x14ac:dyDescent="0.25">
      <c r="A79" s="8" t="s">
        <v>50</v>
      </c>
      <c r="B79" s="18" t="s">
        <v>64</v>
      </c>
      <c r="C79" s="17" t="s">
        <v>8</v>
      </c>
      <c r="D79" s="2">
        <v>1</v>
      </c>
      <c r="F79" s="33">
        <f t="shared" si="0"/>
        <v>0</v>
      </c>
    </row>
    <row r="80" spans="1:6" x14ac:dyDescent="0.25">
      <c r="A80" s="8"/>
      <c r="B80" s="18"/>
      <c r="C80" s="17"/>
      <c r="F80" s="33"/>
    </row>
    <row r="81" spans="1:7" ht="40.5" customHeight="1" x14ac:dyDescent="0.25">
      <c r="A81" s="8" t="s">
        <v>51</v>
      </c>
      <c r="B81" s="18" t="s">
        <v>65</v>
      </c>
      <c r="C81" s="17" t="s">
        <v>8</v>
      </c>
      <c r="D81" s="2">
        <v>1</v>
      </c>
      <c r="F81" s="33">
        <f t="shared" si="0"/>
        <v>0</v>
      </c>
    </row>
    <row r="82" spans="1:7" x14ac:dyDescent="0.25">
      <c r="A82" s="8"/>
      <c r="B82" s="18"/>
      <c r="C82" s="17"/>
      <c r="F82" s="33"/>
    </row>
    <row r="83" spans="1:7" ht="25.8" customHeight="1" x14ac:dyDescent="0.25">
      <c r="A83" s="8"/>
      <c r="B83" s="36" t="s">
        <v>81</v>
      </c>
      <c r="C83" s="17"/>
      <c r="F83" s="5">
        <f>ROUND(SUM(F8:F81),2)</f>
        <v>0</v>
      </c>
    </row>
    <row r="84" spans="1:7" x14ac:dyDescent="0.25">
      <c r="A84" s="19"/>
      <c r="B84" s="20"/>
      <c r="C84" s="20"/>
      <c r="D84" s="20"/>
      <c r="E84" s="20"/>
      <c r="F84" s="33"/>
      <c r="G84" s="21"/>
    </row>
    <row r="85" spans="1:7" x14ac:dyDescent="0.25">
      <c r="D85" s="4"/>
      <c r="E85" s="4"/>
      <c r="F85" s="33"/>
    </row>
    <row r="86" spans="1:7" x14ac:dyDescent="0.25">
      <c r="D86" s="4"/>
      <c r="E86" s="4"/>
    </row>
    <row r="87" spans="1:7" x14ac:dyDescent="0.25">
      <c r="D87" s="4"/>
      <c r="E87" s="4"/>
    </row>
    <row r="88" spans="1:7" x14ac:dyDescent="0.25">
      <c r="D88" s="4"/>
      <c r="E88" s="4"/>
    </row>
    <row r="89" spans="1:7" x14ac:dyDescent="0.25">
      <c r="D89" s="4"/>
      <c r="E89" s="4"/>
    </row>
  </sheetData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A8961-B63C-4F73-A472-58BCF36942B0}">
  <dimension ref="B3:C5"/>
  <sheetViews>
    <sheetView workbookViewId="0">
      <selection activeCell="C3" sqref="C3"/>
    </sheetView>
  </sheetViews>
  <sheetFormatPr defaultRowHeight="13.2" x14ac:dyDescent="0.25"/>
  <cols>
    <col min="2" max="2" width="22.5546875" customWidth="1"/>
    <col min="3" max="3" width="21.6640625" customWidth="1"/>
  </cols>
  <sheetData>
    <row r="3" spans="2:3" ht="29.4" customHeight="1" x14ac:dyDescent="0.25">
      <c r="B3" s="37" t="s">
        <v>82</v>
      </c>
      <c r="C3" s="38">
        <f>strojarstvo!F83</f>
        <v>0</v>
      </c>
    </row>
    <row r="4" spans="2:3" ht="25.2" customHeight="1" x14ac:dyDescent="0.25">
      <c r="B4" s="39" t="s">
        <v>83</v>
      </c>
      <c r="C4" s="40">
        <f>ROUND((C3*0.25),2)</f>
        <v>0</v>
      </c>
    </row>
    <row r="5" spans="2:3" ht="31.8" customHeight="1" x14ac:dyDescent="0.25">
      <c r="B5" s="39" t="s">
        <v>84</v>
      </c>
      <c r="C5" s="40">
        <f>ROUND((C3+C4),2)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strojarstvo</vt:lpstr>
      <vt:lpstr>Rekapitulacija</vt:lpstr>
      <vt:lpstr>strojarstvo!Podrucje_ispisa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 Morosavljević</dc:creator>
  <cp:lastModifiedBy>Ivana Nakić</cp:lastModifiedBy>
  <cp:lastPrinted>2021-06-15T08:45:13Z</cp:lastPrinted>
  <dcterms:created xsi:type="dcterms:W3CDTF">2011-07-21T11:23:34Z</dcterms:created>
  <dcterms:modified xsi:type="dcterms:W3CDTF">2021-08-25T09:37:09Z</dcterms:modified>
</cp:coreProperties>
</file>